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240" windowWidth="15135" windowHeight="9180"/>
  </bookViews>
  <sheets>
    <sheet name="troškovnik" sheetId="1" r:id="rId1"/>
  </sheets>
  <definedNames>
    <definedName name="_xlnm.Print_Titles" localSheetId="0">troškovnik!$13:$15</definedName>
  </definedNames>
  <calcPr calcId="145621"/>
</workbook>
</file>

<file path=xl/calcChain.xml><?xml version="1.0" encoding="utf-8"?>
<calcChain xmlns="http://schemas.openxmlformats.org/spreadsheetml/2006/main">
  <c r="O24" i="1" l="1"/>
  <c r="R24" i="1" s="1"/>
  <c r="O25" i="1"/>
  <c r="O26" i="1"/>
  <c r="R26" i="1" s="1"/>
  <c r="P24" i="1"/>
  <c r="P25" i="1"/>
  <c r="S25" i="1" s="1"/>
  <c r="P26" i="1"/>
  <c r="Q24" i="1"/>
  <c r="T24" i="1" s="1"/>
  <c r="Q25" i="1"/>
  <c r="Q26" i="1"/>
  <c r="T26" i="1" s="1"/>
  <c r="R25" i="1"/>
  <c r="S24" i="1"/>
  <c r="S26" i="1"/>
  <c r="T25" i="1"/>
  <c r="Q16" i="1" l="1"/>
  <c r="T16" i="1" s="1"/>
  <c r="P16" i="1"/>
  <c r="S16" i="1" s="1"/>
  <c r="O16" i="1"/>
  <c r="R16" i="1" s="1"/>
  <c r="O17" i="1" l="1"/>
  <c r="R17" i="1" s="1"/>
  <c r="P17" i="1"/>
  <c r="Q17" i="1"/>
  <c r="T17" i="1" s="1"/>
  <c r="S17" i="1"/>
  <c r="O18" i="1"/>
  <c r="R18" i="1" s="1"/>
  <c r="P18" i="1"/>
  <c r="S18" i="1" s="1"/>
  <c r="Q18" i="1"/>
  <c r="T18" i="1" s="1"/>
  <c r="O19" i="1"/>
  <c r="R19" i="1" s="1"/>
  <c r="P19" i="1"/>
  <c r="S19" i="1" s="1"/>
  <c r="Q19" i="1"/>
  <c r="T19" i="1" s="1"/>
  <c r="O20" i="1"/>
  <c r="R20" i="1" s="1"/>
  <c r="P20" i="1"/>
  <c r="S20" i="1" s="1"/>
  <c r="Q20" i="1"/>
  <c r="T20" i="1"/>
  <c r="O21" i="1" l="1"/>
  <c r="R21" i="1" s="1"/>
  <c r="O22" i="1"/>
  <c r="R22" i="1" s="1"/>
  <c r="O23" i="1"/>
  <c r="R23" i="1" s="1"/>
  <c r="P21" i="1"/>
  <c r="S21" i="1" s="1"/>
  <c r="P22" i="1"/>
  <c r="S22" i="1" s="1"/>
  <c r="P23" i="1"/>
  <c r="Q21" i="1"/>
  <c r="T21" i="1" s="1"/>
  <c r="Q22" i="1"/>
  <c r="T22" i="1" s="1"/>
  <c r="Q23" i="1"/>
  <c r="T23" i="1" s="1"/>
  <c r="S23" i="1"/>
  <c r="T27" i="1" l="1"/>
  <c r="T28" i="1" s="1"/>
  <c r="T29" i="1" s="1"/>
  <c r="S27" i="1"/>
  <c r="S28" i="1" s="1"/>
  <c r="R27" i="1"/>
  <c r="R28" i="1" s="1"/>
  <c r="R29" i="1" s="1"/>
  <c r="S29" i="1" l="1"/>
</calcChain>
</file>

<file path=xl/sharedStrings.xml><?xml version="1.0" encoding="utf-8"?>
<sst xmlns="http://schemas.openxmlformats.org/spreadsheetml/2006/main" count="86" uniqueCount="66">
  <si>
    <t>Sjedište/prebivalište:</t>
  </si>
  <si>
    <t>Odgovorna  osoba  ponuditelja:</t>
  </si>
  <si>
    <t>Telefon:</t>
  </si>
  <si>
    <t>Telefax:</t>
  </si>
  <si>
    <t>E-mail:</t>
  </si>
  <si>
    <t>Šifra</t>
  </si>
  <si>
    <t>Naziv</t>
  </si>
  <si>
    <t>Kataloški broj</t>
  </si>
  <si>
    <t>Proizvođač</t>
  </si>
  <si>
    <t>RB</t>
  </si>
  <si>
    <t>Jedinica 
mjere</t>
  </si>
  <si>
    <t>Jednakovrijedno</t>
  </si>
  <si>
    <t>Jedinična cijena                         
kn bez PDV
za plaćanje u roku</t>
  </si>
  <si>
    <t>Rabat (%)
za plaćanje u roku</t>
  </si>
  <si>
    <t>Jedinična  cijena  s uključenim rabatom
kn bez PDV
za plaćanje u roku</t>
  </si>
  <si>
    <t>Ukupno po stavci                        
kn, bez PDV
za plaćanje u roku</t>
  </si>
  <si>
    <t xml:space="preserve">5 dana </t>
  </si>
  <si>
    <t xml:space="preserve">30 dana </t>
  </si>
  <si>
    <t xml:space="preserve">60 dana </t>
  </si>
  <si>
    <t>Naziv Ponuditelja:</t>
  </si>
  <si>
    <t>OIB</t>
  </si>
  <si>
    <t>IBAN i banka:</t>
  </si>
  <si>
    <t>Kontakt  osoba  ponuditelja: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</si>
  <si>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</si>
  <si>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</si>
  <si>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</si>
  <si>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</si>
  <si>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</si>
  <si>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</si>
  <si>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kom</t>
  </si>
  <si>
    <t>Predviđena 
količina</t>
  </si>
  <si>
    <t>200-0097</t>
  </si>
  <si>
    <t xml:space="preserve">ISPUŠNI KOLEKTOR </t>
  </si>
  <si>
    <t>504073922
IVECO</t>
  </si>
  <si>
    <t>200-0161</t>
  </si>
  <si>
    <t>NOSAČ AUSPUHA IVECO</t>
  </si>
  <si>
    <t>500329485
IVECO</t>
  </si>
  <si>
    <t>200-1291</t>
  </si>
  <si>
    <t>ZAŠTITA FLEKSIBILNE CIJEVI AUSPUHA</t>
  </si>
  <si>
    <t xml:space="preserve"> 5006243438
IVECO</t>
  </si>
  <si>
    <t>200-1292</t>
  </si>
  <si>
    <t xml:space="preserve">FLEKSIBILNA CIJEV AUSPUHA </t>
  </si>
  <si>
    <t>200-1293</t>
  </si>
  <si>
    <t>BRTVA ZA CIJEV AUSPUHA</t>
  </si>
  <si>
    <t>42075987
IVECO</t>
  </si>
  <si>
    <t>200-1294</t>
  </si>
  <si>
    <t>BRTVA CIJEVI AUSPUHA</t>
  </si>
  <si>
    <t>4849160
IVECO</t>
  </si>
  <si>
    <t>200-1348</t>
  </si>
  <si>
    <t>FLEKSIBILNA CIJEV ISPUŠNE GRANE</t>
  </si>
  <si>
    <t xml:space="preserve"> 99454992
IVECO</t>
  </si>
  <si>
    <t>200-2108</t>
  </si>
  <si>
    <t>GUMENI NOSAČ AUSPUHA</t>
  </si>
  <si>
    <t>504131271 
IVECO</t>
  </si>
  <si>
    <t>502-0133</t>
  </si>
  <si>
    <t>CIJEV ISPUHA S PRIRUBNICOM FLEKSIBILNA</t>
  </si>
  <si>
    <t>A 628 490 00 65
MERCEDES</t>
  </si>
  <si>
    <t>700-0841</t>
  </si>
  <si>
    <t xml:space="preserve">NOSAČ GUMENI AUSPUHA </t>
  </si>
  <si>
    <t>81.96210.0052
MAN</t>
  </si>
  <si>
    <t>700-3292</t>
  </si>
  <si>
    <t>CILINDAR KLAPNE AUSPUHA - VENTIL AGR</t>
  </si>
  <si>
    <t>51.08150.0046
MAN</t>
  </si>
  <si>
    <t>TROŠKOVNIK - 131-JEN-18</t>
  </si>
  <si>
    <t>DIJELOVI ISPUŠNOG SUSTAVA CPV oznaka 34325000-1</t>
  </si>
  <si>
    <t>5801344458
IVECO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</si>
</sst>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Calibri"/>
      <scheme val="minor"/>
    </font>
    <font>
      <b/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4"/>
      </bottom>
      <diagonal/>
    </border>
    <border>
      <left/>
      <right style="thin">
        <color theme="3"/>
      </right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3"/>
      </bottom>
      <diagonal/>
    </border>
    <border>
      <left/>
      <right/>
      <top style="double">
        <color theme="4"/>
      </top>
      <bottom style="thin">
        <color theme="3"/>
      </bottom>
      <diagonal/>
    </border>
    <border>
      <left/>
      <right style="thin">
        <color theme="3"/>
      </right>
      <top style="double">
        <color theme="4"/>
      </top>
      <bottom style="thin">
        <color theme="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49" fontId="6" fillId="3" borderId="1" xfId="0" applyNumberFormat="1" applyFont="1" applyFill="1" applyBorder="1" applyAlignment="1" applyProtection="1">
      <alignment horizontal="left"/>
    </xf>
    <xf numFmtId="49" fontId="6" fillId="3" borderId="1" xfId="0" applyNumberFormat="1" applyFont="1" applyFill="1" applyBorder="1" applyAlignment="1" applyProtection="1">
      <alignment horizontal="center"/>
      <protection locked="0"/>
    </xf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" xfId="0" applyNumberFormat="1" applyFont="1" applyFill="1" applyBorder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left"/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49" fontId="6" fillId="3" borderId="2" xfId="0" applyNumberFormat="1" applyFont="1" applyFill="1" applyBorder="1" applyAlignment="1" applyProtection="1"/>
    <xf numFmtId="0" fontId="5" fillId="2" borderId="11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0" fillId="3" borderId="0" xfId="0" applyFill="1" applyProtection="1">
      <protection locked="0"/>
    </xf>
    <xf numFmtId="0" fontId="9" fillId="3" borderId="0" xfId="0" applyFont="1" applyFill="1" applyProtection="1">
      <protection locked="0"/>
    </xf>
    <xf numFmtId="0" fontId="9" fillId="3" borderId="0" xfId="0" applyFont="1" applyFill="1" applyProtection="1"/>
    <xf numFmtId="0" fontId="5" fillId="2" borderId="15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1" fontId="4" fillId="0" borderId="0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15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</xf>
    <xf numFmtId="43" fontId="5" fillId="2" borderId="4" xfId="0" applyNumberFormat="1" applyFont="1" applyFill="1" applyBorder="1" applyAlignment="1" applyProtection="1">
      <alignment horizontal="center" vertical="center" wrapText="1"/>
    </xf>
    <xf numFmtId="43" fontId="5" fillId="2" borderId="11" xfId="1" applyNumberFormat="1" applyFont="1" applyFill="1" applyBorder="1" applyAlignment="1" applyProtection="1">
      <alignment horizontal="center" vertical="center" wrapText="1"/>
    </xf>
    <xf numFmtId="43" fontId="5" fillId="2" borderId="13" xfId="1" applyNumberFormat="1" applyFont="1" applyFill="1" applyBorder="1" applyAlignment="1" applyProtection="1">
      <alignment horizontal="center" vertical="center" wrapText="1"/>
    </xf>
    <xf numFmtId="43" fontId="5" fillId="2" borderId="15" xfId="1" applyNumberFormat="1" applyFont="1" applyFill="1" applyBorder="1" applyAlignment="1" applyProtection="1">
      <alignment horizontal="center" vertical="center" wrapText="1"/>
    </xf>
    <xf numFmtId="43" fontId="5" fillId="2" borderId="16" xfId="1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8" fillId="2" borderId="14" xfId="0" applyFont="1" applyFill="1" applyBorder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center" wrapText="1"/>
    </xf>
    <xf numFmtId="1" fontId="12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4" fontId="12" fillId="0" borderId="0" xfId="0" applyNumberFormat="1" applyFont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4" fontId="12" fillId="0" borderId="0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 wrapText="1"/>
      <protection locked="0"/>
    </xf>
    <xf numFmtId="49" fontId="12" fillId="0" borderId="0" xfId="0" applyNumberFormat="1" applyFont="1" applyBorder="1" applyAlignment="1" applyProtection="1">
      <alignment horizontal="center" vertical="center" wrapText="1"/>
      <protection locked="0"/>
    </xf>
    <xf numFmtId="49" fontId="6" fillId="3" borderId="2" xfId="0" applyNumberFormat="1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1" fontId="13" fillId="0" borderId="0" xfId="0" applyNumberFormat="1" applyFont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42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A16:T26" headerRowCount="0" totalsRowShown="0" headerRowDxfId="41" dataDxfId="40">
  <tableColumns count="20">
    <tableColumn id="1" name="Column1" headerRowDxfId="39" dataDxfId="38"/>
    <tableColumn id="2" name="Column2" headerRowDxfId="37" dataDxfId="36"/>
    <tableColumn id="3" name="Column3" headerRowDxfId="35" dataDxfId="34"/>
    <tableColumn id="4" name="Column4" headerRowDxfId="33" dataDxfId="32"/>
    <tableColumn id="5" name="Column5" headerRowDxfId="31" dataDxfId="30"/>
    <tableColumn id="6" name="Column6" headerRowDxfId="29" dataDxfId="28"/>
    <tableColumn id="7" name="Column7" headerRowDxfId="27" dataDxfId="26"/>
    <tableColumn id="8" name="Column8" headerRowDxfId="25" dataDxfId="24"/>
    <tableColumn id="9" name="Column9" headerRowDxfId="23" dataDxfId="22"/>
    <tableColumn id="10" name="Column10" headerRowDxfId="21" dataDxfId="20"/>
    <tableColumn id="11" name="Column11" headerRowDxfId="19" dataDxfId="18"/>
    <tableColumn id="12" name="Column12" headerRowDxfId="17" dataDxfId="16"/>
    <tableColumn id="13" name="Column13" headerRowDxfId="15" dataDxfId="14"/>
    <tableColumn id="14" name="Column14" headerRowDxfId="13" dataDxfId="12"/>
    <tableColumn id="15" name="Column15" headerRowDxfId="11" dataDxfId="10">
      <calculatedColumnFormula>ROUND(I16-(I16*L16),2)</calculatedColumnFormula>
    </tableColumn>
    <tableColumn id="16" name="Column16" headerRowDxfId="9" dataDxfId="8">
      <calculatedColumnFormula>ROUND(J16-(J16*M16),2)</calculatedColumnFormula>
    </tableColumn>
    <tableColumn id="17" name="Column17" headerRowDxfId="7" dataDxfId="6">
      <calculatedColumnFormula>ROUND(K16-(K16*N16),2)</calculatedColumnFormula>
    </tableColumn>
    <tableColumn id="18" name="Column18" headerRowDxfId="5" dataDxfId="4">
      <calculatedColumnFormula>$F16*O16</calculatedColumnFormula>
    </tableColumn>
    <tableColumn id="19" name="Column19" headerRowDxfId="3" dataDxfId="2">
      <calculatedColumnFormula>$F16*P16</calculatedColumnFormula>
    </tableColumn>
    <tableColumn id="20" name="Column20" headerRowDxfId="1" dataDxfId="0">
      <calculatedColumnFormula>$F16*Q16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zoomScaleNormal="100" zoomScaleSheetLayoutView="100" workbookViewId="0">
      <selection activeCell="H19" sqref="H19"/>
    </sheetView>
  </sheetViews>
  <sheetFormatPr defaultRowHeight="15.75" x14ac:dyDescent="0.25"/>
  <cols>
    <col min="1" max="1" width="4.5703125" style="19" customWidth="1"/>
    <col min="2" max="2" width="9.140625" style="20" hidden="1" customWidth="1"/>
    <col min="3" max="3" width="28.28515625" style="19" customWidth="1"/>
    <col min="4" max="4" width="15.5703125" style="19" customWidth="1"/>
    <col min="5" max="5" width="7.140625" style="19" bestFit="1" customWidth="1"/>
    <col min="6" max="6" width="9.28515625" style="19" customWidth="1"/>
    <col min="7" max="8" width="17.5703125" style="19" customWidth="1"/>
    <col min="9" max="9" width="9.5703125" style="19" customWidth="1"/>
    <col min="10" max="11" width="10.42578125" style="19" customWidth="1"/>
    <col min="12" max="12" width="6.7109375" style="19" bestFit="1" customWidth="1"/>
    <col min="13" max="14" width="7.140625" style="19" bestFit="1" customWidth="1"/>
    <col min="15" max="20" width="10.42578125" style="19" customWidth="1"/>
    <col min="21" max="16384" width="9.140625" style="19"/>
  </cols>
  <sheetData>
    <row r="1" spans="1:20" s="4" customFormat="1" ht="18.75" customHeight="1" x14ac:dyDescent="0.25">
      <c r="A1" s="1" t="s">
        <v>19</v>
      </c>
      <c r="B1" s="2"/>
      <c r="C1" s="3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0" s="4" customFormat="1" ht="18.75" customHeight="1" x14ac:dyDescent="0.25">
      <c r="A2" s="5" t="s">
        <v>0</v>
      </c>
      <c r="B2" s="6"/>
      <c r="C2" s="7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1:20" s="4" customFormat="1" ht="18.75" customHeight="1" x14ac:dyDescent="0.25">
      <c r="A3" s="5" t="s">
        <v>1</v>
      </c>
      <c r="B3" s="6"/>
      <c r="C3" s="7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</row>
    <row r="4" spans="1:20" s="4" customFormat="1" ht="18.75" customHeight="1" x14ac:dyDescent="0.25">
      <c r="A4" s="5" t="s">
        <v>20</v>
      </c>
      <c r="B4" s="6"/>
      <c r="C4" s="7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4" customFormat="1" ht="18.75" customHeight="1" x14ac:dyDescent="0.25">
      <c r="A5" s="5" t="s">
        <v>21</v>
      </c>
      <c r="B5" s="6"/>
      <c r="C5" s="7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spans="1:20" s="4" customFormat="1" ht="18.75" customHeight="1" x14ac:dyDescent="0.25">
      <c r="A6" s="5" t="s">
        <v>22</v>
      </c>
      <c r="B6" s="6"/>
      <c r="C6" s="7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spans="1:20" s="4" customFormat="1" ht="18.75" customHeight="1" x14ac:dyDescent="0.25">
      <c r="A7" s="1" t="s">
        <v>2</v>
      </c>
      <c r="B7" s="2"/>
      <c r="C7" s="8"/>
      <c r="D7" s="70"/>
      <c r="E7" s="70"/>
      <c r="F7" s="70"/>
      <c r="G7" s="70"/>
      <c r="H7" s="70"/>
      <c r="I7" s="70"/>
      <c r="J7" s="70"/>
      <c r="K7" s="9" t="s">
        <v>3</v>
      </c>
      <c r="L7" s="70"/>
      <c r="M7" s="70"/>
      <c r="N7" s="70"/>
      <c r="O7" s="70"/>
      <c r="P7" s="70"/>
      <c r="Q7" s="70"/>
      <c r="R7" s="70"/>
      <c r="S7" s="70"/>
      <c r="T7" s="70"/>
    </row>
    <row r="8" spans="1:20" s="4" customFormat="1" ht="18.75" customHeight="1" x14ac:dyDescent="0.25">
      <c r="A8" s="5" t="s">
        <v>4</v>
      </c>
      <c r="B8" s="6"/>
      <c r="C8" s="7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0" x14ac:dyDescent="0.25">
      <c r="C9" s="21"/>
      <c r="D9" s="21"/>
    </row>
    <row r="10" spans="1:20" s="22" customFormat="1" x14ac:dyDescent="0.25">
      <c r="A10" s="73" t="s">
        <v>63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</row>
    <row r="11" spans="1:20" s="22" customFormat="1" x14ac:dyDescent="0.25">
      <c r="A11" s="73" t="s">
        <v>64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</row>
    <row r="12" spans="1:20" x14ac:dyDescent="0.25">
      <c r="A12" s="28"/>
      <c r="B12" s="29"/>
      <c r="C12" s="30"/>
      <c r="D12" s="30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0" s="23" customFormat="1" ht="18" customHeight="1" x14ac:dyDescent="0.2">
      <c r="A13" s="71" t="s">
        <v>9</v>
      </c>
      <c r="B13" s="71" t="s">
        <v>5</v>
      </c>
      <c r="C13" s="71" t="s">
        <v>6</v>
      </c>
      <c r="D13" s="71" t="s">
        <v>7</v>
      </c>
      <c r="E13" s="71" t="s">
        <v>10</v>
      </c>
      <c r="F13" s="71" t="s">
        <v>30</v>
      </c>
      <c r="G13" s="77" t="s">
        <v>11</v>
      </c>
      <c r="H13" s="78"/>
      <c r="I13" s="77" t="s">
        <v>12</v>
      </c>
      <c r="J13" s="81"/>
      <c r="K13" s="78"/>
      <c r="L13" s="77" t="s">
        <v>13</v>
      </c>
      <c r="M13" s="81"/>
      <c r="N13" s="78"/>
      <c r="O13" s="77" t="s">
        <v>14</v>
      </c>
      <c r="P13" s="81"/>
      <c r="Q13" s="78"/>
      <c r="R13" s="77" t="s">
        <v>15</v>
      </c>
      <c r="S13" s="81"/>
      <c r="T13" s="78"/>
    </row>
    <row r="14" spans="1:20" s="23" customFormat="1" ht="27" customHeight="1" x14ac:dyDescent="0.2">
      <c r="A14" s="72"/>
      <c r="B14" s="72"/>
      <c r="C14" s="72"/>
      <c r="D14" s="72"/>
      <c r="E14" s="72"/>
      <c r="F14" s="72"/>
      <c r="G14" s="79"/>
      <c r="H14" s="80"/>
      <c r="I14" s="79"/>
      <c r="J14" s="82"/>
      <c r="K14" s="80"/>
      <c r="L14" s="79"/>
      <c r="M14" s="82"/>
      <c r="N14" s="80"/>
      <c r="O14" s="79"/>
      <c r="P14" s="82"/>
      <c r="Q14" s="80"/>
      <c r="R14" s="79"/>
      <c r="S14" s="82"/>
      <c r="T14" s="80"/>
    </row>
    <row r="15" spans="1:20" s="23" customFormat="1" ht="25.5" customHeight="1" x14ac:dyDescent="0.2">
      <c r="A15" s="72"/>
      <c r="B15" s="72"/>
      <c r="C15" s="72"/>
      <c r="D15" s="72"/>
      <c r="E15" s="72"/>
      <c r="F15" s="72"/>
      <c r="G15" s="31" t="s">
        <v>7</v>
      </c>
      <c r="H15" s="31" t="s">
        <v>8</v>
      </c>
      <c r="I15" s="31" t="s">
        <v>16</v>
      </c>
      <c r="J15" s="31" t="s">
        <v>17</v>
      </c>
      <c r="K15" s="31" t="s">
        <v>18</v>
      </c>
      <c r="L15" s="31" t="s">
        <v>16</v>
      </c>
      <c r="M15" s="31" t="s">
        <v>17</v>
      </c>
      <c r="N15" s="31" t="s">
        <v>18</v>
      </c>
      <c r="O15" s="31" t="s">
        <v>16</v>
      </c>
      <c r="P15" s="31" t="s">
        <v>17</v>
      </c>
      <c r="Q15" s="31" t="s">
        <v>18</v>
      </c>
      <c r="R15" s="31" t="s">
        <v>16</v>
      </c>
      <c r="S15" s="31" t="s">
        <v>17</v>
      </c>
      <c r="T15" s="31" t="s">
        <v>18</v>
      </c>
    </row>
    <row r="16" spans="1:20" s="24" customFormat="1" ht="33" customHeight="1" x14ac:dyDescent="0.2">
      <c r="A16" s="32">
        <v>1</v>
      </c>
      <c r="B16" s="33" t="s">
        <v>31</v>
      </c>
      <c r="C16" s="34" t="s">
        <v>32</v>
      </c>
      <c r="D16" s="35" t="s">
        <v>33</v>
      </c>
      <c r="E16" s="32" t="s">
        <v>29</v>
      </c>
      <c r="F16" s="32">
        <v>1</v>
      </c>
      <c r="G16" s="67"/>
      <c r="H16" s="67"/>
      <c r="I16" s="25"/>
      <c r="J16" s="25"/>
      <c r="K16" s="25"/>
      <c r="L16" s="26"/>
      <c r="M16" s="26"/>
      <c r="N16" s="27"/>
      <c r="O16" s="39">
        <f t="shared" ref="O16" si="0">ROUND(I16-(I16*L16),2)</f>
        <v>0</v>
      </c>
      <c r="P16" s="39">
        <f t="shared" ref="P16" si="1">ROUND(J16-(J16*M16),2)</f>
        <v>0</v>
      </c>
      <c r="Q16" s="39">
        <f t="shared" ref="Q16" si="2">ROUND(K16-(K16*N16),2)</f>
        <v>0</v>
      </c>
      <c r="R16" s="39">
        <f t="shared" ref="R16" si="3">$F16*O16</f>
        <v>0</v>
      </c>
      <c r="S16" s="39">
        <f t="shared" ref="S16" si="4">$F16*P16</f>
        <v>0</v>
      </c>
      <c r="T16" s="39">
        <f t="shared" ref="T16" si="5">$F16*Q16</f>
        <v>0</v>
      </c>
    </row>
    <row r="17" spans="1:20" s="24" customFormat="1" ht="33" customHeight="1" x14ac:dyDescent="0.2">
      <c r="A17" s="32">
        <v>2</v>
      </c>
      <c r="B17" s="33" t="s">
        <v>34</v>
      </c>
      <c r="C17" s="34" t="s">
        <v>35</v>
      </c>
      <c r="D17" s="35" t="s">
        <v>36</v>
      </c>
      <c r="E17" s="32" t="s">
        <v>29</v>
      </c>
      <c r="F17" s="32">
        <v>5</v>
      </c>
      <c r="G17" s="67"/>
      <c r="H17" s="67"/>
      <c r="I17" s="25"/>
      <c r="J17" s="25"/>
      <c r="K17" s="25"/>
      <c r="L17" s="26"/>
      <c r="M17" s="26"/>
      <c r="N17" s="27"/>
      <c r="O17" s="39">
        <f t="shared" ref="O17:O23" si="6">ROUND(I17-(I17*L17),2)</f>
        <v>0</v>
      </c>
      <c r="P17" s="39">
        <f t="shared" ref="P17:P23" si="7">ROUND(J17-(J17*M17),2)</f>
        <v>0</v>
      </c>
      <c r="Q17" s="39">
        <f t="shared" ref="Q17:Q23" si="8">ROUND(K17-(K17*N17),2)</f>
        <v>0</v>
      </c>
      <c r="R17" s="39">
        <f t="shared" ref="R17:R23" si="9">$F17*O17</f>
        <v>0</v>
      </c>
      <c r="S17" s="39">
        <f t="shared" ref="S17:S23" si="10">$F17*P17</f>
        <v>0</v>
      </c>
      <c r="T17" s="39">
        <f t="shared" ref="T17:T23" si="11">$F17*Q17</f>
        <v>0</v>
      </c>
    </row>
    <row r="18" spans="1:20" s="24" customFormat="1" ht="33" customHeight="1" x14ac:dyDescent="0.2">
      <c r="A18" s="32">
        <v>3</v>
      </c>
      <c r="B18" s="33" t="s">
        <v>37</v>
      </c>
      <c r="C18" s="34" t="s">
        <v>38</v>
      </c>
      <c r="D18" s="35" t="s">
        <v>39</v>
      </c>
      <c r="E18" s="32" t="s">
        <v>29</v>
      </c>
      <c r="F18" s="32">
        <v>5</v>
      </c>
      <c r="G18" s="67"/>
      <c r="H18" s="67"/>
      <c r="I18" s="25"/>
      <c r="J18" s="25"/>
      <c r="K18" s="25"/>
      <c r="L18" s="26"/>
      <c r="M18" s="26"/>
      <c r="N18" s="27"/>
      <c r="O18" s="39">
        <f t="shared" si="6"/>
        <v>0</v>
      </c>
      <c r="P18" s="39">
        <f t="shared" si="7"/>
        <v>0</v>
      </c>
      <c r="Q18" s="39">
        <f t="shared" si="8"/>
        <v>0</v>
      </c>
      <c r="R18" s="39">
        <f t="shared" si="9"/>
        <v>0</v>
      </c>
      <c r="S18" s="39">
        <f t="shared" si="10"/>
        <v>0</v>
      </c>
      <c r="T18" s="39">
        <f t="shared" si="11"/>
        <v>0</v>
      </c>
    </row>
    <row r="19" spans="1:20" s="24" customFormat="1" ht="33" customHeight="1" x14ac:dyDescent="0.2">
      <c r="A19" s="32">
        <v>4</v>
      </c>
      <c r="B19" s="33" t="s">
        <v>40</v>
      </c>
      <c r="C19" s="34" t="s">
        <v>41</v>
      </c>
      <c r="D19" s="83" t="s">
        <v>65</v>
      </c>
      <c r="E19" s="32" t="s">
        <v>29</v>
      </c>
      <c r="F19" s="32">
        <v>4</v>
      </c>
      <c r="G19" s="67"/>
      <c r="H19" s="67"/>
      <c r="I19" s="25"/>
      <c r="J19" s="25"/>
      <c r="K19" s="25"/>
      <c r="L19" s="26"/>
      <c r="M19" s="26"/>
      <c r="N19" s="27"/>
      <c r="O19" s="39">
        <f t="shared" si="6"/>
        <v>0</v>
      </c>
      <c r="P19" s="39">
        <f t="shared" si="7"/>
        <v>0</v>
      </c>
      <c r="Q19" s="39">
        <f t="shared" si="8"/>
        <v>0</v>
      </c>
      <c r="R19" s="39">
        <f t="shared" si="9"/>
        <v>0</v>
      </c>
      <c r="S19" s="39">
        <f t="shared" si="10"/>
        <v>0</v>
      </c>
      <c r="T19" s="39">
        <f t="shared" si="11"/>
        <v>0</v>
      </c>
    </row>
    <row r="20" spans="1:20" s="24" customFormat="1" ht="33" customHeight="1" x14ac:dyDescent="0.2">
      <c r="A20" s="32">
        <v>5</v>
      </c>
      <c r="B20" s="33" t="s">
        <v>42</v>
      </c>
      <c r="C20" s="34" t="s">
        <v>43</v>
      </c>
      <c r="D20" s="35" t="s">
        <v>44</v>
      </c>
      <c r="E20" s="32" t="s">
        <v>29</v>
      </c>
      <c r="F20" s="32">
        <v>3</v>
      </c>
      <c r="G20" s="67"/>
      <c r="H20" s="67"/>
      <c r="I20" s="25"/>
      <c r="J20" s="25"/>
      <c r="K20" s="25"/>
      <c r="L20" s="26"/>
      <c r="M20" s="26"/>
      <c r="N20" s="27"/>
      <c r="O20" s="39">
        <f t="shared" si="6"/>
        <v>0</v>
      </c>
      <c r="P20" s="39">
        <f t="shared" si="7"/>
        <v>0</v>
      </c>
      <c r="Q20" s="39">
        <f t="shared" si="8"/>
        <v>0</v>
      </c>
      <c r="R20" s="39">
        <f t="shared" si="9"/>
        <v>0</v>
      </c>
      <c r="S20" s="39">
        <f t="shared" si="10"/>
        <v>0</v>
      </c>
      <c r="T20" s="39">
        <f t="shared" si="11"/>
        <v>0</v>
      </c>
    </row>
    <row r="21" spans="1:20" s="24" customFormat="1" ht="33" customHeight="1" x14ac:dyDescent="0.2">
      <c r="A21" s="32">
        <v>6</v>
      </c>
      <c r="B21" s="33" t="s">
        <v>45</v>
      </c>
      <c r="C21" s="34" t="s">
        <v>46</v>
      </c>
      <c r="D21" s="35" t="s">
        <v>47</v>
      </c>
      <c r="E21" s="32" t="s">
        <v>29</v>
      </c>
      <c r="F21" s="32">
        <v>3</v>
      </c>
      <c r="G21" s="67"/>
      <c r="H21" s="67"/>
      <c r="I21" s="25"/>
      <c r="J21" s="25"/>
      <c r="K21" s="25"/>
      <c r="L21" s="26"/>
      <c r="M21" s="26"/>
      <c r="N21" s="27"/>
      <c r="O21" s="39">
        <f t="shared" si="6"/>
        <v>0</v>
      </c>
      <c r="P21" s="39">
        <f t="shared" si="7"/>
        <v>0</v>
      </c>
      <c r="Q21" s="39">
        <f t="shared" si="8"/>
        <v>0</v>
      </c>
      <c r="R21" s="39">
        <f t="shared" si="9"/>
        <v>0</v>
      </c>
      <c r="S21" s="39">
        <f t="shared" si="10"/>
        <v>0</v>
      </c>
      <c r="T21" s="39">
        <f t="shared" si="11"/>
        <v>0</v>
      </c>
    </row>
    <row r="22" spans="1:20" s="24" customFormat="1" ht="33" customHeight="1" x14ac:dyDescent="0.2">
      <c r="A22" s="32">
        <v>7</v>
      </c>
      <c r="B22" s="33" t="s">
        <v>48</v>
      </c>
      <c r="C22" s="34" t="s">
        <v>49</v>
      </c>
      <c r="D22" s="35" t="s">
        <v>50</v>
      </c>
      <c r="E22" s="32" t="s">
        <v>29</v>
      </c>
      <c r="F22" s="32">
        <v>1</v>
      </c>
      <c r="G22" s="67"/>
      <c r="H22" s="67"/>
      <c r="I22" s="25"/>
      <c r="J22" s="25"/>
      <c r="K22" s="25"/>
      <c r="L22" s="26"/>
      <c r="M22" s="26"/>
      <c r="N22" s="27"/>
      <c r="O22" s="39">
        <f t="shared" si="6"/>
        <v>0</v>
      </c>
      <c r="P22" s="39">
        <f t="shared" si="7"/>
        <v>0</v>
      </c>
      <c r="Q22" s="39">
        <f t="shared" si="8"/>
        <v>0</v>
      </c>
      <c r="R22" s="39">
        <f t="shared" si="9"/>
        <v>0</v>
      </c>
      <c r="S22" s="39">
        <f t="shared" si="10"/>
        <v>0</v>
      </c>
      <c r="T22" s="39">
        <f t="shared" si="11"/>
        <v>0</v>
      </c>
    </row>
    <row r="23" spans="1:20" s="24" customFormat="1" ht="33" customHeight="1" x14ac:dyDescent="0.2">
      <c r="A23" s="32">
        <v>8</v>
      </c>
      <c r="B23" s="33" t="s">
        <v>51</v>
      </c>
      <c r="C23" s="34" t="s">
        <v>52</v>
      </c>
      <c r="D23" s="35" t="s">
        <v>53</v>
      </c>
      <c r="E23" s="32" t="s">
        <v>29</v>
      </c>
      <c r="F23" s="32">
        <v>5</v>
      </c>
      <c r="G23" s="67"/>
      <c r="H23" s="67"/>
      <c r="I23" s="25"/>
      <c r="J23" s="25"/>
      <c r="K23" s="25"/>
      <c r="L23" s="26"/>
      <c r="M23" s="26"/>
      <c r="N23" s="27"/>
      <c r="O23" s="39">
        <f t="shared" si="6"/>
        <v>0</v>
      </c>
      <c r="P23" s="39">
        <f t="shared" si="7"/>
        <v>0</v>
      </c>
      <c r="Q23" s="39">
        <f t="shared" si="8"/>
        <v>0</v>
      </c>
      <c r="R23" s="39">
        <f t="shared" si="9"/>
        <v>0</v>
      </c>
      <c r="S23" s="39">
        <f t="shared" si="10"/>
        <v>0</v>
      </c>
      <c r="T23" s="39">
        <f t="shared" si="11"/>
        <v>0</v>
      </c>
    </row>
    <row r="24" spans="1:20" s="24" customFormat="1" ht="33" customHeight="1" x14ac:dyDescent="0.2">
      <c r="A24" s="32">
        <v>9</v>
      </c>
      <c r="B24" s="58" t="s">
        <v>54</v>
      </c>
      <c r="C24" s="59" t="s">
        <v>55</v>
      </c>
      <c r="D24" s="60" t="s">
        <v>56</v>
      </c>
      <c r="E24" s="61" t="s">
        <v>29</v>
      </c>
      <c r="F24" s="62">
        <v>2</v>
      </c>
      <c r="G24" s="68"/>
      <c r="H24" s="68"/>
      <c r="I24" s="63"/>
      <c r="J24" s="63"/>
      <c r="K24" s="63"/>
      <c r="L24" s="64"/>
      <c r="M24" s="64"/>
      <c r="N24" s="65"/>
      <c r="O24" s="66">
        <f t="shared" ref="O24:O26" si="12">ROUND(I24-(I24*L24),2)</f>
        <v>0</v>
      </c>
      <c r="P24" s="66">
        <f t="shared" ref="P24:P26" si="13">ROUND(J24-(J24*M24),2)</f>
        <v>0</v>
      </c>
      <c r="Q24" s="66">
        <f t="shared" ref="Q24:Q26" si="14">ROUND(K24-(K24*N24),2)</f>
        <v>0</v>
      </c>
      <c r="R24" s="66">
        <f t="shared" ref="R24:R26" si="15">$F24*O24</f>
        <v>0</v>
      </c>
      <c r="S24" s="66">
        <f t="shared" ref="S24:S26" si="16">$F24*P24</f>
        <v>0</v>
      </c>
      <c r="T24" s="66">
        <f t="shared" ref="T24:T26" si="17">$F24*Q24</f>
        <v>0</v>
      </c>
    </row>
    <row r="25" spans="1:20" s="24" customFormat="1" ht="33" customHeight="1" x14ac:dyDescent="0.2">
      <c r="A25" s="32">
        <v>10</v>
      </c>
      <c r="B25" s="58" t="s">
        <v>57</v>
      </c>
      <c r="C25" s="59" t="s">
        <v>58</v>
      </c>
      <c r="D25" s="60" t="s">
        <v>59</v>
      </c>
      <c r="E25" s="61" t="s">
        <v>29</v>
      </c>
      <c r="F25" s="62">
        <v>40</v>
      </c>
      <c r="G25" s="68"/>
      <c r="H25" s="68"/>
      <c r="I25" s="63"/>
      <c r="J25" s="63"/>
      <c r="K25" s="63"/>
      <c r="L25" s="64"/>
      <c r="M25" s="64"/>
      <c r="N25" s="65"/>
      <c r="O25" s="66">
        <f t="shared" si="12"/>
        <v>0</v>
      </c>
      <c r="P25" s="66">
        <f t="shared" si="13"/>
        <v>0</v>
      </c>
      <c r="Q25" s="66">
        <f t="shared" si="14"/>
        <v>0</v>
      </c>
      <c r="R25" s="66">
        <f t="shared" si="15"/>
        <v>0</v>
      </c>
      <c r="S25" s="66">
        <f t="shared" si="16"/>
        <v>0</v>
      </c>
      <c r="T25" s="66">
        <f t="shared" si="17"/>
        <v>0</v>
      </c>
    </row>
    <row r="26" spans="1:20" s="24" customFormat="1" ht="33" customHeight="1" x14ac:dyDescent="0.2">
      <c r="A26" s="32">
        <v>11</v>
      </c>
      <c r="B26" s="58" t="s">
        <v>60</v>
      </c>
      <c r="C26" s="59" t="s">
        <v>61</v>
      </c>
      <c r="D26" s="60" t="s">
        <v>62</v>
      </c>
      <c r="E26" s="61" t="s">
        <v>29</v>
      </c>
      <c r="F26" s="62">
        <v>2</v>
      </c>
      <c r="G26" s="68"/>
      <c r="H26" s="68"/>
      <c r="I26" s="63"/>
      <c r="J26" s="63"/>
      <c r="K26" s="63"/>
      <c r="L26" s="64"/>
      <c r="M26" s="64"/>
      <c r="N26" s="65"/>
      <c r="O26" s="66">
        <f t="shared" si="12"/>
        <v>0</v>
      </c>
      <c r="P26" s="66">
        <f t="shared" si="13"/>
        <v>0</v>
      </c>
      <c r="Q26" s="66">
        <f t="shared" si="14"/>
        <v>0</v>
      </c>
      <c r="R26" s="66">
        <f t="shared" si="15"/>
        <v>0</v>
      </c>
      <c r="S26" s="66">
        <f t="shared" si="16"/>
        <v>0</v>
      </c>
      <c r="T26" s="66">
        <f t="shared" si="17"/>
        <v>0</v>
      </c>
    </row>
    <row r="27" spans="1:20" s="54" customFormat="1" ht="21.75" customHeight="1" thickBot="1" x14ac:dyDescent="0.25">
      <c r="A27" s="53"/>
      <c r="B27" s="42"/>
      <c r="C27" s="44" t="s">
        <v>23</v>
      </c>
      <c r="D27" s="42"/>
      <c r="E27" s="42"/>
      <c r="F27" s="42"/>
      <c r="G27" s="45"/>
      <c r="H27" s="45"/>
      <c r="I27" s="46"/>
      <c r="J27" s="46"/>
      <c r="K27" s="46"/>
      <c r="L27" s="46"/>
      <c r="M27" s="46"/>
      <c r="N27" s="46"/>
      <c r="O27" s="47"/>
      <c r="P27" s="47"/>
      <c r="Q27" s="47"/>
      <c r="R27" s="48">
        <f>SUBTOTAL(109,Table4[[#All],[Column18]])</f>
        <v>0</v>
      </c>
      <c r="S27" s="48">
        <f>SUBTOTAL(109,Table4[[#All],[Column19]])</f>
        <v>0</v>
      </c>
      <c r="T27" s="48">
        <f>SUBTOTAL(109,Table4[[#All],[Column20]])</f>
        <v>0</v>
      </c>
    </row>
    <row r="28" spans="1:20" s="56" customFormat="1" ht="21.75" customHeight="1" thickTop="1" thickBot="1" x14ac:dyDescent="0.25">
      <c r="A28" s="55"/>
      <c r="B28" s="36"/>
      <c r="C28" s="10" t="s">
        <v>24</v>
      </c>
      <c r="D28" s="37"/>
      <c r="E28" s="37"/>
      <c r="F28" s="37"/>
      <c r="G28" s="11"/>
      <c r="H28" s="11"/>
      <c r="I28" s="12"/>
      <c r="J28" s="12"/>
      <c r="K28" s="12"/>
      <c r="L28" s="12"/>
      <c r="M28" s="12"/>
      <c r="N28" s="12"/>
      <c r="O28" s="40"/>
      <c r="P28" s="40"/>
      <c r="Q28" s="40"/>
      <c r="R28" s="49">
        <f>ROUND(R27*0.25,2)</f>
        <v>0</v>
      </c>
      <c r="S28" s="49">
        <f t="shared" ref="S28:T28" si="18">ROUND(S27*0.25,2)</f>
        <v>0</v>
      </c>
      <c r="T28" s="50">
        <f t="shared" si="18"/>
        <v>0</v>
      </c>
    </row>
    <row r="29" spans="1:20" s="56" customFormat="1" ht="21.75" customHeight="1" thickTop="1" x14ac:dyDescent="0.2">
      <c r="A29" s="57"/>
      <c r="B29" s="43"/>
      <c r="C29" s="16" t="s">
        <v>25</v>
      </c>
      <c r="D29" s="38"/>
      <c r="E29" s="38"/>
      <c r="F29" s="38"/>
      <c r="G29" s="17"/>
      <c r="H29" s="17"/>
      <c r="I29" s="18"/>
      <c r="J29" s="18"/>
      <c r="K29" s="18"/>
      <c r="L29" s="18"/>
      <c r="M29" s="18"/>
      <c r="N29" s="18"/>
      <c r="O29" s="41"/>
      <c r="P29" s="41"/>
      <c r="Q29" s="41"/>
      <c r="R29" s="51">
        <f>R27+R28</f>
        <v>0</v>
      </c>
      <c r="S29" s="51">
        <f t="shared" ref="S29:T29" si="19">S27+S28</f>
        <v>0</v>
      </c>
      <c r="T29" s="52">
        <f t="shared" si="19"/>
        <v>0</v>
      </c>
    </row>
    <row r="30" spans="1:20" s="13" customFormat="1" ht="12.75" x14ac:dyDescent="0.2"/>
    <row r="31" spans="1:20" s="14" customFormat="1" ht="15" x14ac:dyDescent="0.25">
      <c r="A31" s="75" t="s">
        <v>26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 t="s">
        <v>27</v>
      </c>
      <c r="M31" s="75"/>
      <c r="N31" s="75"/>
      <c r="O31" s="75"/>
      <c r="P31" s="75"/>
      <c r="Q31" s="75"/>
      <c r="R31" s="75"/>
      <c r="S31" s="75"/>
      <c r="T31" s="75"/>
    </row>
    <row r="32" spans="1:20" s="14" customFormat="1" ht="15" x14ac:dyDescent="0.25"/>
    <row r="33" spans="1:20" s="14" customFormat="1" ht="21.75" customHeight="1" x14ac:dyDescent="0.25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</row>
    <row r="34" spans="1:20" s="14" customFormat="1" ht="15" x14ac:dyDescent="0.25">
      <c r="K34" s="15" t="s">
        <v>28</v>
      </c>
    </row>
  </sheetData>
  <sheetProtection password="CC69" sheet="1" objects="1" scenarios="1"/>
  <mergeCells count="26">
    <mergeCell ref="A31:K31"/>
    <mergeCell ref="L31:T31"/>
    <mergeCell ref="A33:K33"/>
    <mergeCell ref="L33:T33"/>
    <mergeCell ref="G13:H14"/>
    <mergeCell ref="I13:K14"/>
    <mergeCell ref="A13:A15"/>
    <mergeCell ref="B13:B15"/>
    <mergeCell ref="C13:C15"/>
    <mergeCell ref="D13:D15"/>
    <mergeCell ref="E13:E15"/>
    <mergeCell ref="L13:N14"/>
    <mergeCell ref="O13:Q14"/>
    <mergeCell ref="R13:T14"/>
    <mergeCell ref="D1:T1"/>
    <mergeCell ref="D2:T2"/>
    <mergeCell ref="D3:T3"/>
    <mergeCell ref="D4:T4"/>
    <mergeCell ref="D5:T5"/>
    <mergeCell ref="D6:T6"/>
    <mergeCell ref="D7:J7"/>
    <mergeCell ref="F13:F15"/>
    <mergeCell ref="L7:T7"/>
    <mergeCell ref="D8:T8"/>
    <mergeCell ref="A10:T10"/>
    <mergeCell ref="A11:T11"/>
  </mergeCells>
  <phoneticPr fontId="0" type="noConversion"/>
  <pageMargins left="7.874015748031496E-2" right="7.874015748031496E-2" top="0.59055118110236227" bottom="0.39370078740157483" header="0.31496062992125984" footer="0.31496062992125984"/>
  <pageSetup paperSize="9" scale="68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Ćorić Deni</cp:lastModifiedBy>
  <cp:lastPrinted>2018-03-15T13:29:16Z</cp:lastPrinted>
  <dcterms:created xsi:type="dcterms:W3CDTF">1996-10-14T23:33:28Z</dcterms:created>
  <dcterms:modified xsi:type="dcterms:W3CDTF">2018-03-20T07:32:59Z</dcterms:modified>
</cp:coreProperties>
</file>